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8365" windowHeight="11835" tabRatio="694" firstSheet="1" activeTab="4"/>
  </bookViews>
  <sheets>
    <sheet name="학부모용" sheetId="1" r:id="rId1"/>
    <sheet name="축구" sheetId="2" r:id="rId2"/>
    <sheet name="독서논술" sheetId="3" r:id="rId3"/>
    <sheet name="주산암산" sheetId="4" r:id="rId4"/>
    <sheet name="캘리공예" sheetId="5" r:id="rId5"/>
    <sheet name="창의미술" sheetId="6" r:id="rId6"/>
    <sheet name="클레이&amp;생활공예" sheetId="7" r:id="rId7"/>
  </sheets>
  <definedNames/>
  <calcPr calcId="145621"/>
</workbook>
</file>

<file path=xl/sharedStrings.xml><?xml version="1.0" encoding="utf-8"?>
<sst xmlns="http://schemas.openxmlformats.org/spreadsheetml/2006/main" count="172" uniqueCount="38">
  <si>
    <t>3. 참여한 방과후학교 프로그램의 수업 내용에 만족하십니까?</t>
  </si>
  <si>
    <t>5. 방과후학교가 사교육 경감에 도움이 된다고 생각하십니까?</t>
  </si>
  <si>
    <t>4. 프로그램이 특기 계발과 실력 향상에 도움이 되었습니까?</t>
  </si>
  <si>
    <t>풍부한 상상력을 기를 수 있게 다양한 수업 진행 요청
방과후 수업에 대한 온라인 참여수업 요청
수업량에 따라 활동 안내를 천천히 진행해주었으면 함
프로그램이 보다 다양했으면 함
방과후 수업 중 학생 갈등에 대해 학교-가정과 연락 필요
독서에 대한 태도와 지식이 많아져서 좋음(독서논술)
레진아트 수업이 흥미로움(클레이)
도움이 많이 되었고 흥미를 가지도록 동기부여를 해주어서 감사함(창의미술)
적은 인원이어도 강좌를 운영해주어 감사함(창의미술)</t>
  </si>
  <si>
    <t>2. 방과후학교 강사의 수업 능력과 수업 방법은 적절하다고 생각하십니까?</t>
  </si>
  <si>
    <t>1. 방과후학교 강사는 학생들을 이해하고, 친절한 태도로 수업에 임하십니까?</t>
  </si>
  <si>
    <t>설문 내용 (학생용)</t>
  </si>
  <si>
    <t>클레이&amp;생활공예</t>
  </si>
  <si>
    <t>응답      보기</t>
  </si>
  <si>
    <r>
      <t xml:space="preserve">응  답 </t>
    </r>
    <r>
      <rPr>
        <b/>
        <sz val="8"/>
        <color rgb="FF000000"/>
        <rFont val="맑은 고딕"/>
        <family val="2"/>
      </rPr>
      <t>(명)</t>
    </r>
  </si>
  <si>
    <t>설문 내용 (학부모용)</t>
  </si>
  <si>
    <t xml:space="preserve"> * 소수점 이하 버림</t>
  </si>
  <si>
    <t>2학기 방과후 특기적성 프로그램 만족도 조사 결과분석</t>
  </si>
  <si>
    <t>평균</t>
  </si>
  <si>
    <t>만족</t>
  </si>
  <si>
    <t>축구</t>
  </si>
  <si>
    <t>총점</t>
  </si>
  <si>
    <t>류**</t>
  </si>
  <si>
    <t>응답</t>
  </si>
  <si>
    <t>김**</t>
  </si>
  <si>
    <t>계</t>
  </si>
  <si>
    <t>박**</t>
  </si>
  <si>
    <t>강사명</t>
  </si>
  <si>
    <t>응답수</t>
  </si>
  <si>
    <t>척도</t>
  </si>
  <si>
    <t>오**</t>
  </si>
  <si>
    <t>유**</t>
  </si>
  <si>
    <t>불만</t>
  </si>
  <si>
    <t>보통</t>
  </si>
  <si>
    <t xml:space="preserve"> </t>
  </si>
  <si>
    <t>창의미술</t>
  </si>
  <si>
    <t>기타 의견</t>
  </si>
  <si>
    <t>매우만족</t>
  </si>
  <si>
    <t>주산암산</t>
  </si>
  <si>
    <t>독서논술</t>
  </si>
  <si>
    <t>프로그램명</t>
  </si>
  <si>
    <t>매우불만</t>
  </si>
  <si>
    <t>캘리공예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</si>
</sst>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);[Red]\(0\)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sz val="10"/>
      <color rgb="FF000000"/>
      <name val="맑은 고딕"/>
      <family val="2"/>
    </font>
    <font>
      <b/>
      <sz val="16"/>
      <color rgb="FF000000"/>
      <name val="맑은 고딕"/>
      <family val="2"/>
    </font>
    <font>
      <sz val="11"/>
      <color rgb="FF000000"/>
      <name val="돋움체"/>
      <family val="2"/>
    </font>
    <font>
      <b/>
      <sz val="8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Border="1" applyAlignment="1">
      <alignment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 wrapText="1"/>
      <protection/>
    </xf>
    <xf numFmtId="0" fontId="2" fillId="2" borderId="17" xfId="0" applyNumberFormat="1" applyFont="1" applyFill="1" applyBorder="1" applyAlignment="1" applyProtection="1">
      <alignment horizontal="center" vertical="center" wrapText="1"/>
      <protection/>
    </xf>
    <xf numFmtId="0" fontId="2" fillId="3" borderId="21" xfId="0" applyNumberFormat="1" applyFont="1" applyFill="1" applyBorder="1" applyAlignment="1" applyProtection="1">
      <alignment horizontal="center" vertical="center"/>
      <protection/>
    </xf>
    <xf numFmtId="0" fontId="2" fillId="3" borderId="22" xfId="0" applyNumberFormat="1" applyFont="1" applyFill="1" applyBorder="1" applyAlignment="1" applyProtection="1">
      <alignment horizontal="center" vertical="center"/>
      <protection/>
    </xf>
    <xf numFmtId="0" fontId="2" fillId="3" borderId="19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/>
      <protection/>
    </xf>
    <xf numFmtId="0" fontId="2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/>
      <protection/>
    </xf>
    <xf numFmtId="0" fontId="2" fillId="2" borderId="2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32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vertical="center" wrapText="1"/>
      <protection/>
    </xf>
    <xf numFmtId="0" fontId="0" fillId="0" borderId="34" xfId="0" applyNumberFormat="1" applyFont="1" applyFill="1" applyBorder="1" applyAlignment="1" applyProtection="1">
      <alignment vertical="center" wrapText="1"/>
      <protection/>
    </xf>
    <xf numFmtId="0" fontId="0" fillId="0" borderId="35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31"/>
  <sheetViews>
    <sheetView showGridLines="0" zoomScaleSheetLayoutView="75" workbookViewId="0" topLeftCell="A1">
      <selection activeCell="G16" sqref="G16:K16"/>
    </sheetView>
  </sheetViews>
  <sheetFormatPr defaultColWidth="9.00390625" defaultRowHeight="16.5"/>
  <cols>
    <col min="2" max="5" width="8.125" style="3" customWidth="1"/>
    <col min="6" max="6" width="15.25390625" style="3" customWidth="1"/>
    <col min="7" max="11" width="8.125" style="3" customWidth="1"/>
    <col min="12" max="12" width="9.00390625" style="3" bestFit="1" customWidth="1"/>
  </cols>
  <sheetData>
    <row r="1" spans="1:11" ht="24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6.5">
      <c r="A2" s="4"/>
      <c r="B2" s="4"/>
      <c r="G2" s="4"/>
      <c r="H2" s="4"/>
      <c r="I2" s="4"/>
      <c r="J2" s="4"/>
      <c r="K2" s="4"/>
    </row>
    <row r="3" spans="1:11" ht="16.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.1" customHeight="1">
      <c r="A4" s="24" t="s">
        <v>8</v>
      </c>
      <c r="B4" s="26" t="s">
        <v>32</v>
      </c>
      <c r="C4" s="27"/>
      <c r="D4" s="28" t="s">
        <v>14</v>
      </c>
      <c r="E4" s="27"/>
      <c r="F4" s="28" t="s">
        <v>28</v>
      </c>
      <c r="G4" s="27"/>
      <c r="H4" s="28" t="s">
        <v>27</v>
      </c>
      <c r="I4" s="27"/>
      <c r="J4" s="28" t="s">
        <v>36</v>
      </c>
      <c r="K4" s="29"/>
    </row>
    <row r="5" spans="1:11" ht="29.25" customHeight="1">
      <c r="A5" s="25"/>
      <c r="B5" s="30">
        <v>100</v>
      </c>
      <c r="C5" s="31"/>
      <c r="D5" s="31">
        <v>80</v>
      </c>
      <c r="E5" s="31"/>
      <c r="F5" s="31">
        <v>60</v>
      </c>
      <c r="G5" s="31"/>
      <c r="H5" s="31">
        <v>40</v>
      </c>
      <c r="I5" s="31"/>
      <c r="J5" s="31">
        <v>20</v>
      </c>
      <c r="K5" s="32"/>
    </row>
    <row r="7" spans="1:11" ht="21" customHeight="1">
      <c r="A7" s="50" t="s">
        <v>10</v>
      </c>
      <c r="B7" s="43"/>
      <c r="C7" s="43"/>
      <c r="D7" s="43"/>
      <c r="E7" s="43"/>
      <c r="F7" s="43"/>
      <c r="G7" s="43" t="s">
        <v>9</v>
      </c>
      <c r="H7" s="43"/>
      <c r="I7" s="43"/>
      <c r="J7" s="43"/>
      <c r="K7" s="44"/>
    </row>
    <row r="8" spans="1:11" ht="21" customHeight="1">
      <c r="A8" s="51"/>
      <c r="B8" s="52"/>
      <c r="C8" s="52"/>
      <c r="D8" s="52"/>
      <c r="E8" s="52"/>
      <c r="F8" s="52"/>
      <c r="G8" s="9">
        <v>1</v>
      </c>
      <c r="H8" s="9">
        <v>2</v>
      </c>
      <c r="I8" s="9">
        <v>3</v>
      </c>
      <c r="J8" s="9">
        <v>4</v>
      </c>
      <c r="K8" s="10">
        <v>5</v>
      </c>
    </row>
    <row r="9" spans="1:11" ht="28" customHeight="1">
      <c r="A9" s="48" t="s">
        <v>5</v>
      </c>
      <c r="B9" s="49"/>
      <c r="C9" s="49"/>
      <c r="D9" s="49"/>
      <c r="E9" s="49"/>
      <c r="F9" s="49"/>
      <c r="G9" s="11">
        <v>50</v>
      </c>
      <c r="H9" s="11">
        <v>23</v>
      </c>
      <c r="I9" s="11">
        <v>4</v>
      </c>
      <c r="J9" s="11">
        <v>1</v>
      </c>
      <c r="K9" s="12"/>
    </row>
    <row r="10" spans="1:11" ht="28" customHeight="1">
      <c r="A10" s="48" t="s">
        <v>4</v>
      </c>
      <c r="B10" s="49"/>
      <c r="C10" s="49"/>
      <c r="D10" s="49"/>
      <c r="E10" s="49"/>
      <c r="F10" s="49"/>
      <c r="G10" s="11">
        <v>49</v>
      </c>
      <c r="H10" s="11">
        <v>23</v>
      </c>
      <c r="I10" s="11">
        <v>5</v>
      </c>
      <c r="J10" s="11">
        <v>1</v>
      </c>
      <c r="K10" s="12"/>
    </row>
    <row r="11" spans="1:11" ht="28" customHeight="1">
      <c r="A11" s="48" t="s">
        <v>0</v>
      </c>
      <c r="B11" s="49"/>
      <c r="C11" s="49"/>
      <c r="D11" s="49"/>
      <c r="E11" s="49"/>
      <c r="F11" s="49"/>
      <c r="G11" s="11">
        <v>51</v>
      </c>
      <c r="H11" s="11">
        <v>20</v>
      </c>
      <c r="I11" s="11">
        <v>7</v>
      </c>
      <c r="J11" s="11"/>
      <c r="K11" s="12"/>
    </row>
    <row r="12" spans="1:11" ht="28" customHeight="1">
      <c r="A12" s="48" t="s">
        <v>2</v>
      </c>
      <c r="B12" s="49"/>
      <c r="C12" s="49"/>
      <c r="D12" s="49"/>
      <c r="E12" s="49"/>
      <c r="F12" s="49"/>
      <c r="G12" s="11">
        <v>49</v>
      </c>
      <c r="H12" s="11">
        <v>21</v>
      </c>
      <c r="I12" s="11">
        <v>7</v>
      </c>
      <c r="J12" s="11"/>
      <c r="K12" s="12"/>
    </row>
    <row r="13" spans="1:11" ht="28" customHeight="1">
      <c r="A13" s="49" t="s">
        <v>1</v>
      </c>
      <c r="B13" s="49"/>
      <c r="C13" s="49"/>
      <c r="D13" s="49"/>
      <c r="E13" s="49"/>
      <c r="F13" s="49"/>
      <c r="G13" s="11">
        <v>48</v>
      </c>
      <c r="H13" s="11">
        <v>23</v>
      </c>
      <c r="I13" s="11">
        <v>7</v>
      </c>
      <c r="J13" s="11"/>
      <c r="K13" s="12"/>
    </row>
    <row r="14" spans="1:12" s="1" customFormat="1" ht="30" customHeight="1">
      <c r="A14" s="45" t="s">
        <v>23</v>
      </c>
      <c r="B14" s="46"/>
      <c r="C14" s="46"/>
      <c r="D14" s="46"/>
      <c r="E14" s="46"/>
      <c r="F14" s="46"/>
      <c r="G14" s="13">
        <f>SUM(G9:G13)</f>
        <v>247</v>
      </c>
      <c r="H14" s="13">
        <f>SUM(H9:H13)</f>
        <v>110</v>
      </c>
      <c r="I14" s="11">
        <f>SUM(I9:I13)</f>
        <v>30</v>
      </c>
      <c r="J14" s="11">
        <f>SUM(J9:J13)</f>
        <v>2</v>
      </c>
      <c r="K14" s="12">
        <f>SUM(K9:K13)</f>
        <v>0</v>
      </c>
      <c r="L14" s="3"/>
    </row>
    <row r="15" spans="1:12" s="1" customFormat="1" ht="30" customHeight="1">
      <c r="A15" s="33" t="s">
        <v>16</v>
      </c>
      <c r="B15" s="34"/>
      <c r="C15" s="34"/>
      <c r="D15" s="34"/>
      <c r="E15" s="34"/>
      <c r="F15" s="34"/>
      <c r="G15" s="15">
        <f>G14*B5</f>
        <v>24700</v>
      </c>
      <c r="H15" s="15">
        <f>H14*D5</f>
        <v>8800</v>
      </c>
      <c r="I15" s="15">
        <f>I14*F5</f>
        <v>1800</v>
      </c>
      <c r="J15" s="15">
        <f>J14*H5</f>
        <v>80</v>
      </c>
      <c r="K15" s="16">
        <f>K14*J5</f>
        <v>0</v>
      </c>
      <c r="L15" s="3"/>
    </row>
    <row r="16" spans="1:12" s="1" customFormat="1" ht="30" customHeight="1">
      <c r="A16" s="37" t="s">
        <v>13</v>
      </c>
      <c r="B16" s="38"/>
      <c r="C16" s="38"/>
      <c r="D16" s="38"/>
      <c r="E16" s="38"/>
      <c r="F16" s="38"/>
      <c r="G16" s="35">
        <f>35380/389</f>
        <v>90.95115681233933</v>
      </c>
      <c r="H16" s="35"/>
      <c r="I16" s="35"/>
      <c r="J16" s="35"/>
      <c r="K16" s="36"/>
      <c r="L16" s="3"/>
    </row>
    <row r="17" spans="1:11" ht="16.5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6.5" customHeight="1">
      <c r="A18" s="53" t="s">
        <v>29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20" spans="1:11" ht="16.5">
      <c r="A20" s="54" t="s">
        <v>31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6.5">
      <c r="A21" s="57" t="s">
        <v>3</v>
      </c>
      <c r="B21" s="58"/>
      <c r="C21" s="58"/>
      <c r="D21" s="58"/>
      <c r="E21" s="58"/>
      <c r="F21" s="58"/>
      <c r="G21" s="58"/>
      <c r="H21" s="58"/>
      <c r="I21" s="58"/>
      <c r="J21" s="58"/>
      <c r="K21" s="59"/>
    </row>
    <row r="22" spans="1:11" ht="16.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2"/>
    </row>
    <row r="23" spans="1:11" ht="16.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2"/>
    </row>
    <row r="24" spans="1:11" ht="16.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2"/>
    </row>
    <row r="25" spans="1:11" ht="16.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2"/>
    </row>
    <row r="26" spans="1:11" ht="16.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2"/>
    </row>
    <row r="27" spans="1:11" ht="16.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2"/>
    </row>
    <row r="28" spans="1:11" ht="16.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2"/>
    </row>
    <row r="29" spans="1:11" ht="16.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</row>
    <row r="30" spans="1:11" ht="16.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2"/>
    </row>
    <row r="31" spans="1:11" ht="16.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</row>
  </sheetData>
  <mergeCells count="27">
    <mergeCell ref="A7:F8"/>
    <mergeCell ref="G7:K7"/>
    <mergeCell ref="A17:K17"/>
    <mergeCell ref="A18:K18"/>
    <mergeCell ref="A1:K1"/>
    <mergeCell ref="A4:A5"/>
    <mergeCell ref="A20:K20"/>
    <mergeCell ref="A13:F13"/>
    <mergeCell ref="B4:C4"/>
    <mergeCell ref="D4:E4"/>
    <mergeCell ref="F4:G4"/>
    <mergeCell ref="H4:I4"/>
    <mergeCell ref="J4:K4"/>
    <mergeCell ref="B5:C5"/>
    <mergeCell ref="D5:E5"/>
    <mergeCell ref="J5:K5"/>
    <mergeCell ref="F5:G5"/>
    <mergeCell ref="H5:I5"/>
    <mergeCell ref="A10:F10"/>
    <mergeCell ref="A9:F9"/>
    <mergeCell ref="A11:F11"/>
    <mergeCell ref="A12:F12"/>
    <mergeCell ref="A15:F15"/>
    <mergeCell ref="G16:K16"/>
    <mergeCell ref="A16:F16"/>
    <mergeCell ref="A14:F14"/>
    <mergeCell ref="A21:K31"/>
  </mergeCells>
  <printOptions/>
  <pageMargins left="0.39347222447395325" right="0.39347222447395325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7"/>
  <sheetViews>
    <sheetView zoomScaleSheetLayoutView="75" workbookViewId="0" topLeftCell="A1">
      <selection activeCell="G15" sqref="G15"/>
    </sheetView>
  </sheetViews>
  <sheetFormatPr defaultColWidth="9.00390625" defaultRowHeight="16.5"/>
  <cols>
    <col min="7" max="9" width="9.00390625" style="3" bestFit="1" customWidth="1"/>
    <col min="10" max="11" width="8.875" style="3" bestFit="1" customWidth="1"/>
  </cols>
  <sheetData>
    <row r="1" spans="1:11" ht="23.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6.5">
      <c r="A2" s="4"/>
      <c r="B2" s="4"/>
      <c r="G2" s="4"/>
      <c r="H2" s="4"/>
      <c r="I2" s="4"/>
      <c r="J2" s="4"/>
      <c r="K2" s="4"/>
    </row>
    <row r="3" spans="1:11" ht="17.15">
      <c r="A3" s="19" t="s">
        <v>35</v>
      </c>
      <c r="B3" s="20"/>
      <c r="C3" s="21" t="s">
        <v>15</v>
      </c>
      <c r="D3" s="22"/>
      <c r="E3" s="22"/>
      <c r="F3" s="23"/>
      <c r="G3" s="6" t="s">
        <v>22</v>
      </c>
      <c r="H3" s="21" t="s">
        <v>17</v>
      </c>
      <c r="I3" s="22"/>
      <c r="J3" s="22"/>
      <c r="K3" s="23"/>
    </row>
    <row r="4" spans="1:1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6.75">
      <c r="A5" s="24" t="s">
        <v>8</v>
      </c>
      <c r="B5" s="26" t="s">
        <v>32</v>
      </c>
      <c r="C5" s="27"/>
      <c r="D5" s="28" t="s">
        <v>14</v>
      </c>
      <c r="E5" s="27"/>
      <c r="F5" s="28" t="s">
        <v>28</v>
      </c>
      <c r="G5" s="27"/>
      <c r="H5" s="28" t="s">
        <v>27</v>
      </c>
      <c r="I5" s="27"/>
      <c r="J5" s="28" t="s">
        <v>36</v>
      </c>
      <c r="K5" s="29"/>
    </row>
    <row r="6" spans="1:11" ht="16.75">
      <c r="A6" s="25"/>
      <c r="B6" s="30">
        <v>100</v>
      </c>
      <c r="C6" s="31"/>
      <c r="D6" s="31">
        <v>80</v>
      </c>
      <c r="E6" s="31"/>
      <c r="F6" s="31">
        <v>60</v>
      </c>
      <c r="G6" s="31"/>
      <c r="H6" s="31">
        <v>40</v>
      </c>
      <c r="I6" s="31"/>
      <c r="J6" s="31">
        <v>20</v>
      </c>
      <c r="K6" s="32"/>
    </row>
    <row r="7" spans="1:11" ht="16.5">
      <c r="A7" s="4"/>
      <c r="B7" s="4"/>
      <c r="G7" s="4"/>
      <c r="H7" s="4"/>
      <c r="I7" s="4"/>
      <c r="J7" s="4"/>
      <c r="K7" s="4"/>
    </row>
    <row r="8" spans="1:12" s="2" customFormat="1" ht="21" customHeight="1">
      <c r="A8" s="39" t="s">
        <v>6</v>
      </c>
      <c r="B8" s="40"/>
      <c r="C8" s="40"/>
      <c r="D8" s="40"/>
      <c r="E8" s="40"/>
      <c r="F8" s="40"/>
      <c r="G8" s="43" t="s">
        <v>18</v>
      </c>
      <c r="H8" s="43"/>
      <c r="I8" s="43"/>
      <c r="J8" s="43"/>
      <c r="K8" s="44"/>
      <c r="L8" s="3"/>
    </row>
    <row r="9" spans="1:12" s="2" customFormat="1" ht="21" customHeight="1">
      <c r="A9" s="41"/>
      <c r="B9" s="42"/>
      <c r="C9" s="42"/>
      <c r="D9" s="42"/>
      <c r="E9" s="42"/>
      <c r="F9" s="42"/>
      <c r="G9" s="9" t="s">
        <v>32</v>
      </c>
      <c r="H9" s="9" t="s">
        <v>14</v>
      </c>
      <c r="I9" s="9" t="s">
        <v>28</v>
      </c>
      <c r="J9" s="9" t="s">
        <v>27</v>
      </c>
      <c r="K9" s="10" t="s">
        <v>36</v>
      </c>
      <c r="L9" s="3"/>
    </row>
    <row r="10" spans="1:12" s="2" customFormat="1" ht="30" customHeight="1">
      <c r="A10" s="48" t="s">
        <v>5</v>
      </c>
      <c r="B10" s="49"/>
      <c r="C10" s="49"/>
      <c r="D10" s="49"/>
      <c r="E10" s="49"/>
      <c r="F10" s="49"/>
      <c r="G10" s="11">
        <v>17</v>
      </c>
      <c r="H10" s="11">
        <v>6</v>
      </c>
      <c r="I10" s="11">
        <v>1</v>
      </c>
      <c r="J10" s="11"/>
      <c r="K10" s="12"/>
      <c r="L10" s="3"/>
    </row>
    <row r="11" spans="1:12" s="2" customFormat="1" ht="30" customHeight="1">
      <c r="A11" s="48" t="s">
        <v>4</v>
      </c>
      <c r="B11" s="49"/>
      <c r="C11" s="49"/>
      <c r="D11" s="49"/>
      <c r="E11" s="49"/>
      <c r="F11" s="49"/>
      <c r="G11" s="11">
        <v>17</v>
      </c>
      <c r="H11" s="11">
        <v>7</v>
      </c>
      <c r="I11" s="11"/>
      <c r="J11" s="11"/>
      <c r="K11" s="12"/>
      <c r="L11" s="3"/>
    </row>
    <row r="12" spans="1:12" s="2" customFormat="1" ht="30" customHeight="1">
      <c r="A12" s="48" t="s">
        <v>0</v>
      </c>
      <c r="B12" s="49"/>
      <c r="C12" s="49"/>
      <c r="D12" s="49"/>
      <c r="E12" s="49"/>
      <c r="F12" s="49"/>
      <c r="G12" s="11">
        <v>18</v>
      </c>
      <c r="H12" s="11">
        <v>5</v>
      </c>
      <c r="I12" s="11">
        <v>1</v>
      </c>
      <c r="J12" s="11"/>
      <c r="K12" s="12"/>
      <c r="L12" s="3"/>
    </row>
    <row r="13" spans="1:12" s="2" customFormat="1" ht="30" customHeight="1">
      <c r="A13" s="48" t="s">
        <v>2</v>
      </c>
      <c r="B13" s="49"/>
      <c r="C13" s="49"/>
      <c r="D13" s="49"/>
      <c r="E13" s="49"/>
      <c r="F13" s="49"/>
      <c r="G13" s="11">
        <v>17</v>
      </c>
      <c r="H13" s="11">
        <v>6</v>
      </c>
      <c r="I13" s="11">
        <v>1</v>
      </c>
      <c r="J13" s="11"/>
      <c r="K13" s="12"/>
      <c r="L13" s="3"/>
    </row>
    <row r="14" spans="1:12" s="2" customFormat="1" ht="30" customHeight="1">
      <c r="A14" s="45" t="s">
        <v>23</v>
      </c>
      <c r="B14" s="46"/>
      <c r="C14" s="46"/>
      <c r="D14" s="46"/>
      <c r="E14" s="46"/>
      <c r="F14" s="46"/>
      <c r="G14" s="13">
        <f>SUM(G10:G13)</f>
        <v>69</v>
      </c>
      <c r="H14" s="13">
        <f>SUM(H10:H13)</f>
        <v>24</v>
      </c>
      <c r="I14" s="11">
        <f>SUM(I10:I13)</f>
        <v>3</v>
      </c>
      <c r="J14" s="11">
        <f>SUM(J10:J13)</f>
        <v>0</v>
      </c>
      <c r="K14" s="12">
        <f>SUM(K10:K13)</f>
        <v>0</v>
      </c>
      <c r="L14" s="3"/>
    </row>
    <row r="15" spans="1:12" s="2" customFormat="1" ht="30" customHeight="1">
      <c r="A15" s="33" t="s">
        <v>16</v>
      </c>
      <c r="B15" s="34"/>
      <c r="C15" s="34"/>
      <c r="D15" s="34"/>
      <c r="E15" s="34"/>
      <c r="F15" s="34"/>
      <c r="G15" s="15">
        <f>G14*B6</f>
        <v>6900</v>
      </c>
      <c r="H15" s="15">
        <f>H14*D6</f>
        <v>1920</v>
      </c>
      <c r="I15" s="15">
        <f>I14*F6</f>
        <v>180</v>
      </c>
      <c r="J15" s="15">
        <f>J14*H6</f>
        <v>0</v>
      </c>
      <c r="K15" s="16">
        <f>K14*J6</f>
        <v>0</v>
      </c>
      <c r="L15" s="3"/>
    </row>
    <row r="16" spans="1:12" s="2" customFormat="1" ht="30" customHeight="1">
      <c r="A16" s="37" t="s">
        <v>13</v>
      </c>
      <c r="B16" s="38"/>
      <c r="C16" s="38"/>
      <c r="D16" s="38"/>
      <c r="E16" s="38"/>
      <c r="F16" s="38"/>
      <c r="G16" s="35">
        <v>93.75</v>
      </c>
      <c r="H16" s="35"/>
      <c r="I16" s="35"/>
      <c r="J16" s="35"/>
      <c r="K16" s="36"/>
      <c r="L16" s="3"/>
    </row>
    <row r="17" spans="1:11" ht="16.75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mergeCells count="26">
    <mergeCell ref="A1:K1"/>
    <mergeCell ref="A17:K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5:F15"/>
    <mergeCell ref="G16:K16"/>
    <mergeCell ref="A16:F16"/>
    <mergeCell ref="A8:F9"/>
    <mergeCell ref="G8:K8"/>
    <mergeCell ref="A14:F14"/>
    <mergeCell ref="A11:F11"/>
    <mergeCell ref="A10:F10"/>
    <mergeCell ref="A12:F12"/>
    <mergeCell ref="A13:F1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9"/>
  <sheetViews>
    <sheetView showGridLines="0" zoomScaleSheetLayoutView="75" workbookViewId="0" topLeftCell="A1">
      <selection activeCell="A10" sqref="A10:F13"/>
    </sheetView>
  </sheetViews>
  <sheetFormatPr defaultColWidth="9.00390625" defaultRowHeight="16.5"/>
  <cols>
    <col min="1" max="2" width="8.75390625" style="4" customWidth="1"/>
    <col min="3" max="5" width="8.75390625" style="3" customWidth="1"/>
    <col min="6" max="6" width="12.125" style="3" customWidth="1"/>
    <col min="7" max="11" width="8.75390625" style="4" customWidth="1"/>
    <col min="12" max="12" width="9.00390625" style="3" bestFit="1" customWidth="1"/>
  </cols>
  <sheetData>
    <row r="1" spans="1:11" ht="24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ht="21" customHeight="1">
      <c r="A3" s="19" t="s">
        <v>35</v>
      </c>
      <c r="B3" s="20"/>
      <c r="C3" s="21" t="s">
        <v>34</v>
      </c>
      <c r="D3" s="22"/>
      <c r="E3" s="22"/>
      <c r="F3" s="23"/>
      <c r="G3" s="6" t="s">
        <v>22</v>
      </c>
      <c r="H3" s="21" t="s">
        <v>19</v>
      </c>
      <c r="I3" s="22"/>
      <c r="J3" s="22"/>
      <c r="K3" s="23"/>
    </row>
    <row r="4" spans="1:1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1" customHeight="1">
      <c r="A5" s="24" t="s">
        <v>8</v>
      </c>
      <c r="B5" s="26" t="s">
        <v>32</v>
      </c>
      <c r="C5" s="27"/>
      <c r="D5" s="28" t="s">
        <v>14</v>
      </c>
      <c r="E5" s="27"/>
      <c r="F5" s="28" t="s">
        <v>28</v>
      </c>
      <c r="G5" s="27"/>
      <c r="H5" s="28" t="s">
        <v>27</v>
      </c>
      <c r="I5" s="27"/>
      <c r="J5" s="28" t="s">
        <v>36</v>
      </c>
      <c r="K5" s="29"/>
    </row>
    <row r="6" spans="1:11" ht="20.1" customHeight="1">
      <c r="A6" s="25"/>
      <c r="B6" s="30">
        <v>100</v>
      </c>
      <c r="C6" s="31"/>
      <c r="D6" s="31">
        <v>80</v>
      </c>
      <c r="E6" s="31"/>
      <c r="F6" s="31">
        <v>60</v>
      </c>
      <c r="G6" s="31"/>
      <c r="H6" s="31">
        <v>40</v>
      </c>
      <c r="I6" s="31"/>
      <c r="J6" s="31">
        <v>20</v>
      </c>
      <c r="K6" s="32"/>
    </row>
    <row r="8" spans="1:12" s="2" customFormat="1" ht="21" customHeight="1">
      <c r="A8" s="39" t="s">
        <v>6</v>
      </c>
      <c r="B8" s="40"/>
      <c r="C8" s="40"/>
      <c r="D8" s="40"/>
      <c r="E8" s="40"/>
      <c r="F8" s="40"/>
      <c r="G8" s="43" t="s">
        <v>18</v>
      </c>
      <c r="H8" s="43"/>
      <c r="I8" s="43"/>
      <c r="J8" s="43"/>
      <c r="K8" s="44"/>
      <c r="L8" s="3"/>
    </row>
    <row r="9" spans="1:12" s="2" customFormat="1" ht="21" customHeight="1">
      <c r="A9" s="41"/>
      <c r="B9" s="42"/>
      <c r="C9" s="42"/>
      <c r="D9" s="42"/>
      <c r="E9" s="42"/>
      <c r="F9" s="42"/>
      <c r="G9" s="9" t="s">
        <v>32</v>
      </c>
      <c r="H9" s="9" t="s">
        <v>14</v>
      </c>
      <c r="I9" s="9" t="s">
        <v>28</v>
      </c>
      <c r="J9" s="9" t="s">
        <v>27</v>
      </c>
      <c r="K9" s="10" t="s">
        <v>36</v>
      </c>
      <c r="L9" s="3"/>
    </row>
    <row r="10" spans="1:12" s="2" customFormat="1" ht="30" customHeight="1">
      <c r="A10" s="48" t="s">
        <v>5</v>
      </c>
      <c r="B10" s="49"/>
      <c r="C10" s="49"/>
      <c r="D10" s="49"/>
      <c r="E10" s="49"/>
      <c r="F10" s="49"/>
      <c r="G10" s="11">
        <v>4</v>
      </c>
      <c r="H10" s="11">
        <v>2</v>
      </c>
      <c r="I10" s="11">
        <v>1</v>
      </c>
      <c r="J10" s="11"/>
      <c r="K10" s="12"/>
      <c r="L10" s="3"/>
    </row>
    <row r="11" spans="1:12" s="2" customFormat="1" ht="30" customHeight="1">
      <c r="A11" s="48" t="s">
        <v>4</v>
      </c>
      <c r="B11" s="49"/>
      <c r="C11" s="49"/>
      <c r="D11" s="49"/>
      <c r="E11" s="49"/>
      <c r="F11" s="49"/>
      <c r="G11" s="11">
        <v>4</v>
      </c>
      <c r="H11" s="11">
        <v>2</v>
      </c>
      <c r="I11" s="11"/>
      <c r="J11" s="11">
        <v>1</v>
      </c>
      <c r="K11" s="12"/>
      <c r="L11" s="3"/>
    </row>
    <row r="12" spans="1:12" s="2" customFormat="1" ht="30" customHeight="1">
      <c r="A12" s="48" t="s">
        <v>0</v>
      </c>
      <c r="B12" s="49"/>
      <c r="C12" s="49"/>
      <c r="D12" s="49"/>
      <c r="E12" s="49"/>
      <c r="F12" s="49"/>
      <c r="G12" s="11">
        <v>4</v>
      </c>
      <c r="H12" s="11">
        <v>1</v>
      </c>
      <c r="I12" s="11">
        <v>2</v>
      </c>
      <c r="J12" s="11"/>
      <c r="K12" s="12"/>
      <c r="L12" s="3"/>
    </row>
    <row r="13" spans="1:12" s="2" customFormat="1" ht="30" customHeight="1">
      <c r="A13" s="48" t="s">
        <v>2</v>
      </c>
      <c r="B13" s="49"/>
      <c r="C13" s="49"/>
      <c r="D13" s="49"/>
      <c r="E13" s="49"/>
      <c r="F13" s="49"/>
      <c r="G13" s="11">
        <v>5</v>
      </c>
      <c r="H13" s="11">
        <v>1</v>
      </c>
      <c r="I13" s="11">
        <v>1</v>
      </c>
      <c r="J13" s="11"/>
      <c r="K13" s="12"/>
      <c r="L13" s="3"/>
    </row>
    <row r="14" spans="1:12" s="2" customFormat="1" ht="30" customHeight="1">
      <c r="A14" s="45" t="s">
        <v>23</v>
      </c>
      <c r="B14" s="46"/>
      <c r="C14" s="46"/>
      <c r="D14" s="46"/>
      <c r="E14" s="46"/>
      <c r="F14" s="46"/>
      <c r="G14" s="13">
        <f>SUM(G10:G13)</f>
        <v>17</v>
      </c>
      <c r="H14" s="13">
        <f>SUM(H10:H13)</f>
        <v>6</v>
      </c>
      <c r="I14" s="11">
        <f>SUM(I10:I13)</f>
        <v>4</v>
      </c>
      <c r="J14" s="11">
        <f>SUM(J10:J13)</f>
        <v>1</v>
      </c>
      <c r="K14" s="12">
        <f>SUM(K10:K13)</f>
        <v>0</v>
      </c>
      <c r="L14" s="3"/>
    </row>
    <row r="15" spans="1:12" s="2" customFormat="1" ht="30" customHeight="1">
      <c r="A15" s="33" t="s">
        <v>16</v>
      </c>
      <c r="B15" s="34"/>
      <c r="C15" s="34"/>
      <c r="D15" s="34"/>
      <c r="E15" s="34"/>
      <c r="F15" s="34"/>
      <c r="G15" s="15">
        <f>G14*B6</f>
        <v>1700</v>
      </c>
      <c r="H15" s="15">
        <f>H14*D6</f>
        <v>480</v>
      </c>
      <c r="I15" s="15">
        <f>I14*F6</f>
        <v>240</v>
      </c>
      <c r="J15" s="15">
        <f>J14*H6</f>
        <v>40</v>
      </c>
      <c r="K15" s="16">
        <f>K14*J6</f>
        <v>0</v>
      </c>
      <c r="L15" s="3"/>
    </row>
    <row r="16" spans="1:12" s="2" customFormat="1" ht="30" customHeight="1">
      <c r="A16" s="37" t="s">
        <v>13</v>
      </c>
      <c r="B16" s="38"/>
      <c r="C16" s="38"/>
      <c r="D16" s="38"/>
      <c r="E16" s="38"/>
      <c r="F16" s="38"/>
      <c r="G16" s="35">
        <f>2460/28</f>
        <v>87.85714285714286</v>
      </c>
      <c r="H16" s="35"/>
      <c r="I16" s="35"/>
      <c r="J16" s="35"/>
      <c r="K16" s="36"/>
      <c r="L16" s="3"/>
    </row>
    <row r="17" spans="1:11" ht="16.5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7" customFormat="1" ht="16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6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1" ht="16.5" customHeight="1"/>
  </sheetData>
  <mergeCells count="26">
    <mergeCell ref="A1:K1"/>
    <mergeCell ref="A17:K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5:F15"/>
    <mergeCell ref="G16:K16"/>
    <mergeCell ref="A16:F16"/>
    <mergeCell ref="A8:F9"/>
    <mergeCell ref="G8:K8"/>
    <mergeCell ref="A14:F14"/>
    <mergeCell ref="A11:F11"/>
    <mergeCell ref="A10:F10"/>
    <mergeCell ref="A12:F12"/>
    <mergeCell ref="A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9"/>
  <sheetViews>
    <sheetView showGridLines="0" zoomScaleSheetLayoutView="75" workbookViewId="0" topLeftCell="A1">
      <selection activeCell="A10" sqref="A10:F13"/>
    </sheetView>
  </sheetViews>
  <sheetFormatPr defaultColWidth="9.00390625" defaultRowHeight="16.5"/>
  <cols>
    <col min="1" max="2" width="8.75390625" style="4" customWidth="1"/>
    <col min="3" max="5" width="8.75390625" style="3" customWidth="1"/>
    <col min="6" max="6" width="12.125" style="3" customWidth="1"/>
    <col min="7" max="11" width="8.75390625" style="4" customWidth="1"/>
    <col min="12" max="12" width="9.00390625" style="3" bestFit="1" customWidth="1"/>
  </cols>
  <sheetData>
    <row r="1" spans="1:11" ht="24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ht="21" customHeight="1">
      <c r="A3" s="19" t="s">
        <v>35</v>
      </c>
      <c r="B3" s="20"/>
      <c r="C3" s="21" t="s">
        <v>33</v>
      </c>
      <c r="D3" s="22"/>
      <c r="E3" s="22"/>
      <c r="F3" s="23"/>
      <c r="G3" s="6" t="s">
        <v>22</v>
      </c>
      <c r="H3" s="21" t="s">
        <v>19</v>
      </c>
      <c r="I3" s="22"/>
      <c r="J3" s="22"/>
      <c r="K3" s="23"/>
    </row>
    <row r="4" spans="1:1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1" customHeight="1">
      <c r="A5" s="24" t="s">
        <v>8</v>
      </c>
      <c r="B5" s="26" t="s">
        <v>32</v>
      </c>
      <c r="C5" s="27"/>
      <c r="D5" s="28" t="s">
        <v>14</v>
      </c>
      <c r="E5" s="27"/>
      <c r="F5" s="28" t="s">
        <v>28</v>
      </c>
      <c r="G5" s="27"/>
      <c r="H5" s="28" t="s">
        <v>27</v>
      </c>
      <c r="I5" s="27"/>
      <c r="J5" s="28" t="s">
        <v>36</v>
      </c>
      <c r="K5" s="29"/>
    </row>
    <row r="6" spans="1:11" ht="20.1" customHeight="1">
      <c r="A6" s="25"/>
      <c r="B6" s="30">
        <v>100</v>
      </c>
      <c r="C6" s="31"/>
      <c r="D6" s="31">
        <v>80</v>
      </c>
      <c r="E6" s="31"/>
      <c r="F6" s="31">
        <v>60</v>
      </c>
      <c r="G6" s="31"/>
      <c r="H6" s="31">
        <v>40</v>
      </c>
      <c r="I6" s="31"/>
      <c r="J6" s="31">
        <v>20</v>
      </c>
      <c r="K6" s="32"/>
    </row>
    <row r="8" spans="1:12" s="2" customFormat="1" ht="21" customHeight="1">
      <c r="A8" s="39" t="s">
        <v>6</v>
      </c>
      <c r="B8" s="40"/>
      <c r="C8" s="40"/>
      <c r="D8" s="40"/>
      <c r="E8" s="40"/>
      <c r="F8" s="40"/>
      <c r="G8" s="43" t="s">
        <v>18</v>
      </c>
      <c r="H8" s="43"/>
      <c r="I8" s="43"/>
      <c r="J8" s="43"/>
      <c r="K8" s="44"/>
      <c r="L8" s="3"/>
    </row>
    <row r="9" spans="1:12" s="2" customFormat="1" ht="21" customHeight="1">
      <c r="A9" s="41"/>
      <c r="B9" s="42"/>
      <c r="C9" s="42"/>
      <c r="D9" s="42"/>
      <c r="E9" s="42"/>
      <c r="F9" s="42"/>
      <c r="G9" s="9" t="s">
        <v>32</v>
      </c>
      <c r="H9" s="9" t="s">
        <v>14</v>
      </c>
      <c r="I9" s="9" t="s">
        <v>28</v>
      </c>
      <c r="J9" s="9" t="s">
        <v>27</v>
      </c>
      <c r="K9" s="10" t="s">
        <v>36</v>
      </c>
      <c r="L9" s="3"/>
    </row>
    <row r="10" spans="1:12" s="2" customFormat="1" ht="30" customHeight="1">
      <c r="A10" s="48" t="s">
        <v>5</v>
      </c>
      <c r="B10" s="49"/>
      <c r="C10" s="49"/>
      <c r="D10" s="49"/>
      <c r="E10" s="49"/>
      <c r="F10" s="49"/>
      <c r="G10" s="11">
        <v>10</v>
      </c>
      <c r="H10" s="11">
        <v>2</v>
      </c>
      <c r="I10" s="11">
        <v>1</v>
      </c>
      <c r="J10" s="11"/>
      <c r="K10" s="12"/>
      <c r="L10" s="3"/>
    </row>
    <row r="11" spans="1:12" s="2" customFormat="1" ht="30" customHeight="1">
      <c r="A11" s="48" t="s">
        <v>4</v>
      </c>
      <c r="B11" s="49"/>
      <c r="C11" s="49"/>
      <c r="D11" s="49"/>
      <c r="E11" s="49"/>
      <c r="F11" s="49"/>
      <c r="G11" s="11">
        <v>10</v>
      </c>
      <c r="H11" s="11">
        <v>3</v>
      </c>
      <c r="I11" s="11"/>
      <c r="J11" s="11"/>
      <c r="K11" s="12"/>
      <c r="L11" s="3"/>
    </row>
    <row r="12" spans="1:12" s="2" customFormat="1" ht="30" customHeight="1">
      <c r="A12" s="48" t="s">
        <v>0</v>
      </c>
      <c r="B12" s="49"/>
      <c r="C12" s="49"/>
      <c r="D12" s="49"/>
      <c r="E12" s="49"/>
      <c r="F12" s="49"/>
      <c r="G12" s="11">
        <v>10</v>
      </c>
      <c r="H12" s="11">
        <v>2</v>
      </c>
      <c r="I12" s="11">
        <v>1</v>
      </c>
      <c r="J12" s="11"/>
      <c r="K12" s="12"/>
      <c r="L12" s="3"/>
    </row>
    <row r="13" spans="1:12" s="2" customFormat="1" ht="30" customHeight="1">
      <c r="A13" s="48" t="s">
        <v>2</v>
      </c>
      <c r="B13" s="49"/>
      <c r="C13" s="49"/>
      <c r="D13" s="49"/>
      <c r="E13" s="49"/>
      <c r="F13" s="49"/>
      <c r="G13" s="11">
        <v>9</v>
      </c>
      <c r="H13" s="11">
        <v>4</v>
      </c>
      <c r="I13" s="11"/>
      <c r="J13" s="11"/>
      <c r="K13" s="12"/>
      <c r="L13" s="3"/>
    </row>
    <row r="14" spans="1:12" s="2" customFormat="1" ht="30" customHeight="1">
      <c r="A14" s="45" t="s">
        <v>23</v>
      </c>
      <c r="B14" s="46"/>
      <c r="C14" s="46"/>
      <c r="D14" s="46"/>
      <c r="E14" s="46"/>
      <c r="F14" s="46"/>
      <c r="G14" s="13">
        <f>SUM(G10:G13)</f>
        <v>39</v>
      </c>
      <c r="H14" s="13">
        <f>SUM(H10:H13)</f>
        <v>11</v>
      </c>
      <c r="I14" s="11">
        <f>SUM(I10:I13)</f>
        <v>2</v>
      </c>
      <c r="J14" s="11">
        <f>SUM(J10:J13)</f>
        <v>0</v>
      </c>
      <c r="K14" s="12">
        <f>SUM(K10:K13)</f>
        <v>0</v>
      </c>
      <c r="L14" s="3"/>
    </row>
    <row r="15" spans="1:12" s="2" customFormat="1" ht="30" customHeight="1">
      <c r="A15" s="33" t="s">
        <v>16</v>
      </c>
      <c r="B15" s="34"/>
      <c r="C15" s="34"/>
      <c r="D15" s="34"/>
      <c r="E15" s="34"/>
      <c r="F15" s="34"/>
      <c r="G15" s="15">
        <f>G14*B6</f>
        <v>3900</v>
      </c>
      <c r="H15" s="15">
        <f>H14*D6</f>
        <v>880</v>
      </c>
      <c r="I15" s="15">
        <f>I14*F6</f>
        <v>120</v>
      </c>
      <c r="J15" s="15">
        <f>J14*H6</f>
        <v>0</v>
      </c>
      <c r="K15" s="16">
        <f>K14*J6</f>
        <v>0</v>
      </c>
      <c r="L15" s="3"/>
    </row>
    <row r="16" spans="1:12" s="2" customFormat="1" ht="30" customHeight="1">
      <c r="A16" s="37" t="s">
        <v>13</v>
      </c>
      <c r="B16" s="38"/>
      <c r="C16" s="38"/>
      <c r="D16" s="38"/>
      <c r="E16" s="38"/>
      <c r="F16" s="38"/>
      <c r="G16" s="35">
        <f>4900/52</f>
        <v>94.23076923076923</v>
      </c>
      <c r="H16" s="35"/>
      <c r="I16" s="35"/>
      <c r="J16" s="35"/>
      <c r="K16" s="36"/>
      <c r="L16" s="3"/>
    </row>
    <row r="17" spans="1:11" ht="16.5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7" customFormat="1" ht="16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6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1" ht="16.5" customHeight="1"/>
  </sheetData>
  <mergeCells count="26">
    <mergeCell ref="A1:K1"/>
    <mergeCell ref="A17:K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5:F15"/>
    <mergeCell ref="G16:K16"/>
    <mergeCell ref="A16:F16"/>
    <mergeCell ref="A8:F9"/>
    <mergeCell ref="G8:K8"/>
    <mergeCell ref="A14:F14"/>
    <mergeCell ref="A11:F11"/>
    <mergeCell ref="A10:F10"/>
    <mergeCell ref="A12:F12"/>
    <mergeCell ref="A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20"/>
  <sheetViews>
    <sheetView showGridLines="0" tabSelected="1" zoomScaleSheetLayoutView="75" workbookViewId="0" topLeftCell="A1">
      <selection activeCell="G23" sqref="G23"/>
    </sheetView>
  </sheetViews>
  <sheetFormatPr defaultColWidth="9.00390625" defaultRowHeight="16.5"/>
  <cols>
    <col min="1" max="2" width="8.75390625" style="4" customWidth="1"/>
    <col min="3" max="5" width="8.75390625" style="3" customWidth="1"/>
    <col min="6" max="6" width="12.125" style="3" customWidth="1"/>
    <col min="7" max="11" width="8.75390625" style="4" customWidth="1"/>
    <col min="12" max="12" width="9.00390625" style="3" bestFit="1" customWidth="1"/>
  </cols>
  <sheetData>
    <row r="1" spans="1:11" ht="24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ht="21" customHeight="1">
      <c r="A3" s="19" t="s">
        <v>35</v>
      </c>
      <c r="B3" s="20"/>
      <c r="C3" s="21" t="s">
        <v>37</v>
      </c>
      <c r="D3" s="22"/>
      <c r="E3" s="22"/>
      <c r="F3" s="23"/>
      <c r="G3" s="6" t="s">
        <v>22</v>
      </c>
      <c r="H3" s="21" t="s">
        <v>26</v>
      </c>
      <c r="I3" s="22"/>
      <c r="J3" s="22"/>
      <c r="K3" s="23"/>
    </row>
    <row r="4" spans="1:1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1" customHeight="1">
      <c r="A5" s="24" t="s">
        <v>8</v>
      </c>
      <c r="B5" s="26" t="s">
        <v>32</v>
      </c>
      <c r="C5" s="27"/>
      <c r="D5" s="28" t="s">
        <v>14</v>
      </c>
      <c r="E5" s="27"/>
      <c r="F5" s="28" t="s">
        <v>28</v>
      </c>
      <c r="G5" s="27"/>
      <c r="H5" s="28" t="s">
        <v>27</v>
      </c>
      <c r="I5" s="27"/>
      <c r="J5" s="28" t="s">
        <v>36</v>
      </c>
      <c r="K5" s="29"/>
    </row>
    <row r="6" spans="1:11" ht="20.1" customHeight="1">
      <c r="A6" s="25"/>
      <c r="B6" s="30">
        <v>100</v>
      </c>
      <c r="C6" s="31"/>
      <c r="D6" s="31">
        <v>80</v>
      </c>
      <c r="E6" s="31"/>
      <c r="F6" s="31">
        <v>60</v>
      </c>
      <c r="G6" s="31"/>
      <c r="H6" s="31">
        <v>40</v>
      </c>
      <c r="I6" s="31"/>
      <c r="J6" s="31">
        <v>20</v>
      </c>
      <c r="K6" s="32"/>
    </row>
    <row r="8" spans="1:12" s="2" customFormat="1" ht="21" customHeight="1">
      <c r="A8" s="39" t="s">
        <v>6</v>
      </c>
      <c r="B8" s="40"/>
      <c r="C8" s="40"/>
      <c r="D8" s="40"/>
      <c r="E8" s="40"/>
      <c r="F8" s="40"/>
      <c r="G8" s="43" t="s">
        <v>18</v>
      </c>
      <c r="H8" s="43"/>
      <c r="I8" s="43"/>
      <c r="J8" s="43"/>
      <c r="K8" s="44"/>
      <c r="L8" s="3"/>
    </row>
    <row r="9" spans="1:12" s="2" customFormat="1" ht="21" customHeight="1">
      <c r="A9" s="41"/>
      <c r="B9" s="42"/>
      <c r="C9" s="42"/>
      <c r="D9" s="42"/>
      <c r="E9" s="42"/>
      <c r="F9" s="42"/>
      <c r="G9" s="9" t="s">
        <v>32</v>
      </c>
      <c r="H9" s="9" t="s">
        <v>14</v>
      </c>
      <c r="I9" s="9" t="s">
        <v>28</v>
      </c>
      <c r="J9" s="9" t="s">
        <v>27</v>
      </c>
      <c r="K9" s="10" t="s">
        <v>36</v>
      </c>
      <c r="L9" s="3"/>
    </row>
    <row r="10" spans="1:12" s="2" customFormat="1" ht="30" customHeight="1">
      <c r="A10" s="48" t="s">
        <v>5</v>
      </c>
      <c r="B10" s="49"/>
      <c r="C10" s="49"/>
      <c r="D10" s="49"/>
      <c r="E10" s="49"/>
      <c r="F10" s="49"/>
      <c r="G10" s="11">
        <v>4</v>
      </c>
      <c r="H10" s="11">
        <v>2</v>
      </c>
      <c r="I10" s="11"/>
      <c r="J10" s="11"/>
      <c r="K10" s="12"/>
      <c r="L10" s="3"/>
    </row>
    <row r="11" spans="1:12" s="2" customFormat="1" ht="30" customHeight="1">
      <c r="A11" s="48" t="s">
        <v>4</v>
      </c>
      <c r="B11" s="49"/>
      <c r="C11" s="49"/>
      <c r="D11" s="49"/>
      <c r="E11" s="49"/>
      <c r="F11" s="49"/>
      <c r="G11" s="11">
        <v>4</v>
      </c>
      <c r="H11" s="11">
        <v>2</v>
      </c>
      <c r="I11" s="11"/>
      <c r="J11" s="11"/>
      <c r="K11" s="12"/>
      <c r="L11" s="3"/>
    </row>
    <row r="12" spans="1:12" s="2" customFormat="1" ht="30" customHeight="1">
      <c r="A12" s="48" t="s">
        <v>0</v>
      </c>
      <c r="B12" s="49"/>
      <c r="C12" s="49"/>
      <c r="D12" s="49"/>
      <c r="E12" s="49"/>
      <c r="F12" s="49"/>
      <c r="G12" s="11">
        <v>5</v>
      </c>
      <c r="H12" s="11">
        <v>1</v>
      </c>
      <c r="I12" s="11"/>
      <c r="J12" s="11"/>
      <c r="K12" s="12"/>
      <c r="L12" s="3"/>
    </row>
    <row r="13" spans="1:12" s="2" customFormat="1" ht="30" customHeight="1">
      <c r="A13" s="48" t="s">
        <v>2</v>
      </c>
      <c r="B13" s="49"/>
      <c r="C13" s="49"/>
      <c r="D13" s="49"/>
      <c r="E13" s="49"/>
      <c r="F13" s="49"/>
      <c r="G13" s="11">
        <v>4</v>
      </c>
      <c r="H13" s="11">
        <v>2</v>
      </c>
      <c r="I13" s="11"/>
      <c r="J13" s="11"/>
      <c r="K13" s="12"/>
      <c r="L13" s="3"/>
    </row>
    <row r="14" spans="1:12" s="2" customFormat="1" ht="30" customHeight="1">
      <c r="A14" s="45" t="s">
        <v>23</v>
      </c>
      <c r="B14" s="46"/>
      <c r="C14" s="46"/>
      <c r="D14" s="46"/>
      <c r="E14" s="46"/>
      <c r="F14" s="46"/>
      <c r="G14" s="13">
        <f>SUM(G10:G13)</f>
        <v>17</v>
      </c>
      <c r="H14" s="13">
        <f>SUM(H10:H13)</f>
        <v>7</v>
      </c>
      <c r="I14" s="11">
        <f>SUM(I10:I13)</f>
        <v>0</v>
      </c>
      <c r="J14" s="11">
        <f>SUM(J10:J13)</f>
        <v>0</v>
      </c>
      <c r="K14" s="12">
        <f>SUM(K10:K13)</f>
        <v>0</v>
      </c>
      <c r="L14" s="3"/>
    </row>
    <row r="15" spans="1:12" s="2" customFormat="1" ht="30" customHeight="1">
      <c r="A15" s="33" t="s">
        <v>16</v>
      </c>
      <c r="B15" s="34"/>
      <c r="C15" s="34"/>
      <c r="D15" s="34"/>
      <c r="E15" s="34"/>
      <c r="F15" s="34"/>
      <c r="G15" s="15">
        <f>G14*B6</f>
        <v>1700</v>
      </c>
      <c r="H15" s="15">
        <f>H14*D6</f>
        <v>560</v>
      </c>
      <c r="I15" s="15">
        <f>I14*F6</f>
        <v>0</v>
      </c>
      <c r="J15" s="15">
        <f>J14*H6</f>
        <v>0</v>
      </c>
      <c r="K15" s="16">
        <f>K14*J6</f>
        <v>0</v>
      </c>
      <c r="L15" s="3"/>
    </row>
    <row r="16" spans="1:12" s="2" customFormat="1" ht="30" customHeight="1">
      <c r="A16" s="37" t="s">
        <v>13</v>
      </c>
      <c r="B16" s="38"/>
      <c r="C16" s="38"/>
      <c r="D16" s="38"/>
      <c r="E16" s="38"/>
      <c r="F16" s="38"/>
      <c r="G16" s="35">
        <f>2260/24</f>
        <v>94.16666666666667</v>
      </c>
      <c r="H16" s="35"/>
      <c r="I16" s="35"/>
      <c r="J16" s="35"/>
      <c r="K16" s="36"/>
      <c r="L16" s="3"/>
    </row>
    <row r="17" spans="1:11" ht="16.5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6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s="7" customFormat="1" ht="16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6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2" ht="16.5" customHeight="1"/>
  </sheetData>
  <mergeCells count="27">
    <mergeCell ref="A1:K1"/>
    <mergeCell ref="A18:K18"/>
    <mergeCell ref="A17:K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5:F15"/>
    <mergeCell ref="G16:K16"/>
    <mergeCell ref="A16:F16"/>
    <mergeCell ref="A8:F9"/>
    <mergeCell ref="G8:K8"/>
    <mergeCell ref="A14:F14"/>
    <mergeCell ref="A11:F11"/>
    <mergeCell ref="A10:F10"/>
    <mergeCell ref="A12:F12"/>
    <mergeCell ref="A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19"/>
  <sheetViews>
    <sheetView showGridLines="0" zoomScaleSheetLayoutView="75" workbookViewId="0" topLeftCell="A1">
      <selection activeCell="G16" sqref="G16:K16"/>
    </sheetView>
  </sheetViews>
  <sheetFormatPr defaultColWidth="9.00390625" defaultRowHeight="16.5"/>
  <cols>
    <col min="1" max="2" width="8.75390625" style="4" customWidth="1"/>
    <col min="3" max="5" width="8.75390625" style="3" customWidth="1"/>
    <col min="6" max="6" width="12.125" style="3" customWidth="1"/>
    <col min="7" max="11" width="8.75390625" style="4" customWidth="1"/>
    <col min="12" max="12" width="9.00390625" style="3" bestFit="1" customWidth="1"/>
  </cols>
  <sheetData>
    <row r="1" spans="1:11" ht="24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ht="21" customHeight="1">
      <c r="A3" s="19" t="s">
        <v>35</v>
      </c>
      <c r="B3" s="20"/>
      <c r="C3" s="21" t="s">
        <v>30</v>
      </c>
      <c r="D3" s="22"/>
      <c r="E3" s="22"/>
      <c r="F3" s="23"/>
      <c r="G3" s="6" t="s">
        <v>22</v>
      </c>
      <c r="H3" s="21" t="s">
        <v>25</v>
      </c>
      <c r="I3" s="22"/>
      <c r="J3" s="22"/>
      <c r="K3" s="23"/>
    </row>
    <row r="4" spans="1:1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1" customHeight="1">
      <c r="A5" s="24" t="s">
        <v>24</v>
      </c>
      <c r="B5" s="26" t="s">
        <v>32</v>
      </c>
      <c r="C5" s="27"/>
      <c r="D5" s="28" t="s">
        <v>14</v>
      </c>
      <c r="E5" s="27"/>
      <c r="F5" s="28" t="s">
        <v>28</v>
      </c>
      <c r="G5" s="27"/>
      <c r="H5" s="28" t="s">
        <v>27</v>
      </c>
      <c r="I5" s="27"/>
      <c r="J5" s="28" t="s">
        <v>36</v>
      </c>
      <c r="K5" s="29"/>
    </row>
    <row r="6" spans="1:11" ht="20.1" customHeight="1">
      <c r="A6" s="25"/>
      <c r="B6" s="30">
        <v>100</v>
      </c>
      <c r="C6" s="31"/>
      <c r="D6" s="31">
        <v>80</v>
      </c>
      <c r="E6" s="31"/>
      <c r="F6" s="31">
        <v>60</v>
      </c>
      <c r="G6" s="31"/>
      <c r="H6" s="31">
        <v>40</v>
      </c>
      <c r="I6" s="31"/>
      <c r="J6" s="31">
        <v>20</v>
      </c>
      <c r="K6" s="32"/>
    </row>
    <row r="8" spans="1:11" ht="21" customHeight="1">
      <c r="A8" s="39" t="s">
        <v>6</v>
      </c>
      <c r="B8" s="40"/>
      <c r="C8" s="40"/>
      <c r="D8" s="40"/>
      <c r="E8" s="40"/>
      <c r="F8" s="40"/>
      <c r="G8" s="43" t="s">
        <v>18</v>
      </c>
      <c r="H8" s="43"/>
      <c r="I8" s="43"/>
      <c r="J8" s="43"/>
      <c r="K8" s="44"/>
    </row>
    <row r="9" spans="1:11" ht="21" customHeight="1">
      <c r="A9" s="41"/>
      <c r="B9" s="42"/>
      <c r="C9" s="42"/>
      <c r="D9" s="42"/>
      <c r="E9" s="42"/>
      <c r="F9" s="42"/>
      <c r="G9" s="9" t="s">
        <v>32</v>
      </c>
      <c r="H9" s="9" t="s">
        <v>14</v>
      </c>
      <c r="I9" s="9" t="s">
        <v>28</v>
      </c>
      <c r="J9" s="9" t="s">
        <v>27</v>
      </c>
      <c r="K9" s="10" t="s">
        <v>36</v>
      </c>
    </row>
    <row r="10" spans="1:11" ht="30" customHeight="1">
      <c r="A10" s="48" t="s">
        <v>5</v>
      </c>
      <c r="B10" s="49"/>
      <c r="C10" s="49"/>
      <c r="D10" s="49"/>
      <c r="E10" s="49"/>
      <c r="F10" s="49"/>
      <c r="G10" s="11">
        <v>7</v>
      </c>
      <c r="H10" s="11">
        <v>2</v>
      </c>
      <c r="I10" s="11"/>
      <c r="J10" s="11"/>
      <c r="K10" s="12"/>
    </row>
    <row r="11" spans="1:11" ht="30" customHeight="1">
      <c r="A11" s="48" t="s">
        <v>4</v>
      </c>
      <c r="B11" s="49"/>
      <c r="C11" s="49"/>
      <c r="D11" s="49"/>
      <c r="E11" s="49"/>
      <c r="F11" s="49"/>
      <c r="G11" s="11">
        <v>7</v>
      </c>
      <c r="H11" s="11">
        <v>1</v>
      </c>
      <c r="I11" s="11"/>
      <c r="J11" s="11">
        <v>1</v>
      </c>
      <c r="K11" s="12"/>
    </row>
    <row r="12" spans="1:11" ht="30" customHeight="1">
      <c r="A12" s="48" t="s">
        <v>0</v>
      </c>
      <c r="B12" s="49"/>
      <c r="C12" s="49"/>
      <c r="D12" s="49"/>
      <c r="E12" s="49"/>
      <c r="F12" s="49"/>
      <c r="G12" s="11">
        <v>6</v>
      </c>
      <c r="H12" s="11">
        <v>1</v>
      </c>
      <c r="I12" s="11"/>
      <c r="J12" s="11"/>
      <c r="K12" s="12">
        <v>2</v>
      </c>
    </row>
    <row r="13" spans="1:11" ht="30" customHeight="1">
      <c r="A13" s="48" t="s">
        <v>2</v>
      </c>
      <c r="B13" s="49"/>
      <c r="C13" s="49"/>
      <c r="D13" s="49"/>
      <c r="E13" s="49"/>
      <c r="F13" s="49"/>
      <c r="G13" s="11">
        <v>7</v>
      </c>
      <c r="H13" s="11">
        <v>1</v>
      </c>
      <c r="I13" s="11"/>
      <c r="J13" s="11">
        <v>1</v>
      </c>
      <c r="K13" s="12"/>
    </row>
    <row r="14" spans="1:11" ht="30" customHeight="1">
      <c r="A14" s="45" t="s">
        <v>23</v>
      </c>
      <c r="B14" s="46"/>
      <c r="C14" s="46"/>
      <c r="D14" s="46"/>
      <c r="E14" s="46"/>
      <c r="F14" s="46"/>
      <c r="G14" s="13">
        <f>SUM(G10:G13)</f>
        <v>27</v>
      </c>
      <c r="H14" s="13">
        <f>SUM(H10:H13)</f>
        <v>5</v>
      </c>
      <c r="I14" s="11">
        <f>SUM(I10:I13)</f>
        <v>0</v>
      </c>
      <c r="J14" s="11">
        <f>SUM(J10:J13)</f>
        <v>2</v>
      </c>
      <c r="K14" s="12">
        <f>SUM(K10:K13)</f>
        <v>2</v>
      </c>
    </row>
    <row r="15" spans="1:11" ht="30" customHeight="1">
      <c r="A15" s="33" t="s">
        <v>16</v>
      </c>
      <c r="B15" s="34"/>
      <c r="C15" s="34"/>
      <c r="D15" s="34"/>
      <c r="E15" s="34"/>
      <c r="F15" s="34"/>
      <c r="G15" s="15">
        <f>G14*B6</f>
        <v>2700</v>
      </c>
      <c r="H15" s="15">
        <f>H14*D6</f>
        <v>400</v>
      </c>
      <c r="I15" s="15">
        <f>I14*F6</f>
        <v>0</v>
      </c>
      <c r="J15" s="15">
        <f>J14*H6</f>
        <v>80</v>
      </c>
      <c r="K15" s="16">
        <f>K14*J6</f>
        <v>40</v>
      </c>
    </row>
    <row r="16" spans="1:11" ht="30" customHeight="1">
      <c r="A16" s="37" t="s">
        <v>13</v>
      </c>
      <c r="B16" s="38"/>
      <c r="C16" s="38"/>
      <c r="D16" s="38"/>
      <c r="E16" s="38"/>
      <c r="F16" s="38"/>
      <c r="G16" s="35">
        <f>3220/36</f>
        <v>89.44444444444444</v>
      </c>
      <c r="H16" s="35"/>
      <c r="I16" s="35"/>
      <c r="J16" s="35"/>
      <c r="K16" s="36"/>
    </row>
    <row r="17" spans="1:11" ht="16.5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7" customFormat="1" ht="16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6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1" ht="16.5" customHeight="1"/>
  </sheetData>
  <mergeCells count="26">
    <mergeCell ref="A17:K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5:F15"/>
    <mergeCell ref="G16:K16"/>
    <mergeCell ref="A16:F16"/>
    <mergeCell ref="A8:F9"/>
    <mergeCell ref="G8:K8"/>
    <mergeCell ref="A14:F14"/>
    <mergeCell ref="A1:K1"/>
    <mergeCell ref="A11:F11"/>
    <mergeCell ref="A10:F10"/>
    <mergeCell ref="A12:F12"/>
    <mergeCell ref="A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9"/>
  <sheetViews>
    <sheetView showGridLines="0" zoomScaleSheetLayoutView="75" workbookViewId="0" topLeftCell="A1">
      <selection activeCell="A10" sqref="A10:F13"/>
    </sheetView>
  </sheetViews>
  <sheetFormatPr defaultColWidth="9.00390625" defaultRowHeight="16.5"/>
  <cols>
    <col min="1" max="2" width="8.75390625" style="4" customWidth="1"/>
    <col min="3" max="5" width="8.75390625" style="3" customWidth="1"/>
    <col min="6" max="6" width="12.125" style="3" customWidth="1"/>
    <col min="7" max="11" width="8.75390625" style="4" customWidth="1"/>
    <col min="12" max="12" width="9.00390625" style="3" bestFit="1" customWidth="1"/>
  </cols>
  <sheetData>
    <row r="1" spans="1:11" ht="24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ht="21" customHeight="1">
      <c r="A3" s="19" t="s">
        <v>35</v>
      </c>
      <c r="B3" s="20"/>
      <c r="C3" s="21" t="s">
        <v>7</v>
      </c>
      <c r="D3" s="22"/>
      <c r="E3" s="22"/>
      <c r="F3" s="23"/>
      <c r="G3" s="6" t="s">
        <v>22</v>
      </c>
      <c r="H3" s="21" t="s">
        <v>21</v>
      </c>
      <c r="I3" s="22"/>
      <c r="J3" s="22"/>
      <c r="K3" s="23"/>
    </row>
    <row r="4" spans="1:1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1" customHeight="1">
      <c r="A5" s="24" t="s">
        <v>8</v>
      </c>
      <c r="B5" s="26" t="s">
        <v>32</v>
      </c>
      <c r="C5" s="27"/>
      <c r="D5" s="28" t="s">
        <v>14</v>
      </c>
      <c r="E5" s="27"/>
      <c r="F5" s="28" t="s">
        <v>28</v>
      </c>
      <c r="G5" s="27"/>
      <c r="H5" s="28" t="s">
        <v>27</v>
      </c>
      <c r="I5" s="27"/>
      <c r="J5" s="28" t="s">
        <v>36</v>
      </c>
      <c r="K5" s="29"/>
    </row>
    <row r="6" spans="1:11" ht="20.1" customHeight="1">
      <c r="A6" s="25"/>
      <c r="B6" s="30">
        <v>100</v>
      </c>
      <c r="C6" s="31"/>
      <c r="D6" s="31">
        <v>80</v>
      </c>
      <c r="E6" s="31"/>
      <c r="F6" s="31">
        <v>60</v>
      </c>
      <c r="G6" s="31"/>
      <c r="H6" s="31">
        <v>40</v>
      </c>
      <c r="I6" s="31"/>
      <c r="J6" s="31">
        <v>20</v>
      </c>
      <c r="K6" s="32"/>
    </row>
    <row r="8" spans="1:11" ht="21" customHeight="1">
      <c r="A8" s="39" t="s">
        <v>6</v>
      </c>
      <c r="B8" s="40"/>
      <c r="C8" s="40"/>
      <c r="D8" s="40"/>
      <c r="E8" s="40"/>
      <c r="F8" s="40"/>
      <c r="G8" s="43" t="s">
        <v>18</v>
      </c>
      <c r="H8" s="43"/>
      <c r="I8" s="43"/>
      <c r="J8" s="43"/>
      <c r="K8" s="44"/>
    </row>
    <row r="9" spans="1:11" ht="21" customHeight="1">
      <c r="A9" s="41"/>
      <c r="B9" s="42"/>
      <c r="C9" s="42"/>
      <c r="D9" s="42"/>
      <c r="E9" s="42"/>
      <c r="F9" s="42"/>
      <c r="G9" s="9">
        <v>1</v>
      </c>
      <c r="H9" s="9">
        <v>2</v>
      </c>
      <c r="I9" s="9">
        <v>3</v>
      </c>
      <c r="J9" s="9">
        <v>4</v>
      </c>
      <c r="K9" s="10">
        <v>5</v>
      </c>
    </row>
    <row r="10" spans="1:12" ht="30" customHeight="1">
      <c r="A10" s="48" t="s">
        <v>5</v>
      </c>
      <c r="B10" s="49"/>
      <c r="C10" s="49"/>
      <c r="D10" s="49"/>
      <c r="E10" s="49"/>
      <c r="F10" s="49"/>
      <c r="G10" s="11">
        <v>12</v>
      </c>
      <c r="H10" s="11">
        <v>7</v>
      </c>
      <c r="I10" s="11"/>
      <c r="J10" s="11"/>
      <c r="K10" s="12"/>
      <c r="L10" s="17"/>
    </row>
    <row r="11" spans="1:12" ht="30" customHeight="1">
      <c r="A11" s="48" t="s">
        <v>4</v>
      </c>
      <c r="B11" s="49"/>
      <c r="C11" s="49"/>
      <c r="D11" s="49"/>
      <c r="E11" s="49"/>
      <c r="F11" s="49"/>
      <c r="G11" s="11">
        <v>12</v>
      </c>
      <c r="H11" s="11">
        <v>7</v>
      </c>
      <c r="I11" s="11"/>
      <c r="J11" s="11"/>
      <c r="K11" s="12"/>
      <c r="L11" s="17"/>
    </row>
    <row r="12" spans="1:11" ht="30" customHeight="1">
      <c r="A12" s="48" t="s">
        <v>0</v>
      </c>
      <c r="B12" s="49"/>
      <c r="C12" s="49"/>
      <c r="D12" s="49"/>
      <c r="E12" s="49"/>
      <c r="F12" s="49"/>
      <c r="G12" s="11">
        <v>15</v>
      </c>
      <c r="H12" s="11">
        <v>2</v>
      </c>
      <c r="I12" s="11">
        <v>2</v>
      </c>
      <c r="J12" s="11"/>
      <c r="K12" s="12"/>
    </row>
    <row r="13" spans="1:12" ht="30" customHeight="1">
      <c r="A13" s="48" t="s">
        <v>2</v>
      </c>
      <c r="B13" s="49"/>
      <c r="C13" s="49"/>
      <c r="D13" s="49"/>
      <c r="E13" s="49"/>
      <c r="F13" s="49"/>
      <c r="G13" s="11">
        <v>13</v>
      </c>
      <c r="H13" s="11">
        <v>5</v>
      </c>
      <c r="I13" s="11"/>
      <c r="J13" s="11">
        <v>1</v>
      </c>
      <c r="K13" s="12"/>
      <c r="L13" s="17"/>
    </row>
    <row r="14" spans="1:11" ht="30" customHeight="1">
      <c r="A14" s="45" t="s">
        <v>20</v>
      </c>
      <c r="B14" s="46"/>
      <c r="C14" s="46"/>
      <c r="D14" s="46"/>
      <c r="E14" s="46"/>
      <c r="F14" s="46"/>
      <c r="G14" s="13">
        <f>SUM(G10:G13)</f>
        <v>52</v>
      </c>
      <c r="H14" s="13">
        <f>SUM(H10:H13)</f>
        <v>21</v>
      </c>
      <c r="I14" s="13">
        <f>SUM(I10:I13)</f>
        <v>2</v>
      </c>
      <c r="J14" s="13">
        <f aca="true" t="shared" si="0" ref="J14:K14">SUM(J10:J13)</f>
        <v>1</v>
      </c>
      <c r="K14" s="14">
        <f t="shared" si="0"/>
        <v>0</v>
      </c>
    </row>
    <row r="15" spans="1:11" ht="30" customHeight="1">
      <c r="A15" s="33" t="s">
        <v>16</v>
      </c>
      <c r="B15" s="34"/>
      <c r="C15" s="34"/>
      <c r="D15" s="34"/>
      <c r="E15" s="34"/>
      <c r="F15" s="34"/>
      <c r="G15" s="15">
        <f>G14*B6</f>
        <v>5200</v>
      </c>
      <c r="H15" s="15">
        <f>H14*D6</f>
        <v>1680</v>
      </c>
      <c r="I15" s="15">
        <f>I14*F6</f>
        <v>120</v>
      </c>
      <c r="J15" s="11">
        <f>J14*H6</f>
        <v>40</v>
      </c>
      <c r="K15" s="12">
        <f>K14*J6</f>
        <v>0</v>
      </c>
    </row>
    <row r="16" spans="1:11" ht="30" customHeight="1">
      <c r="A16" s="37" t="s">
        <v>13</v>
      </c>
      <c r="B16" s="38"/>
      <c r="C16" s="38"/>
      <c r="D16" s="38"/>
      <c r="E16" s="38"/>
      <c r="F16" s="38"/>
      <c r="G16" s="35">
        <f>7040/76</f>
        <v>92.63157894736842</v>
      </c>
      <c r="H16" s="35"/>
      <c r="I16" s="35"/>
      <c r="J16" s="35"/>
      <c r="K16" s="36"/>
    </row>
    <row r="17" spans="1:11" ht="16.5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7" customFormat="1" ht="16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6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1" ht="16.5" customHeight="1"/>
  </sheetData>
  <mergeCells count="26">
    <mergeCell ref="A17:K17"/>
    <mergeCell ref="A3:B3"/>
    <mergeCell ref="C3:F3"/>
    <mergeCell ref="H3:K3"/>
    <mergeCell ref="A5:A6"/>
    <mergeCell ref="A15:F15"/>
    <mergeCell ref="G16:K16"/>
    <mergeCell ref="A16:F16"/>
    <mergeCell ref="A8:F9"/>
    <mergeCell ref="G8:K8"/>
    <mergeCell ref="A14:F14"/>
    <mergeCell ref="A11:F11"/>
    <mergeCell ref="A10:F10"/>
    <mergeCell ref="A12:F12"/>
    <mergeCell ref="A13:F13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:K1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2017-07-13T01:42:26Z</cp:lastPrinted>
  <dcterms:created xsi:type="dcterms:W3CDTF">2013-06-17T07:42:44Z</dcterms:created>
  <dcterms:modified xsi:type="dcterms:W3CDTF">2021-12-14T02:00:15Z</dcterms:modified>
  <cp:category/>
  <cp:version/>
  <cp:contentType/>
  <cp:contentStatus/>
  <cp:revision>196</cp:revision>
</cp:coreProperties>
</file>